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silvia-vigna\Downloads\"/>
    </mc:Choice>
  </mc:AlternateContent>
  <xr:revisionPtr revIDLastSave="0" documentId="13_ncr:1_{AE94C4E6-056E-46B4-A1CE-4F858DF33BD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3punteggi e posizione" sheetId="1" r:id="rId1"/>
    <sheet name="Foglio9" sheetId="4" state="hidden" r:id="rId2"/>
  </sheets>
  <definedNames>
    <definedName name="_xlnm._FilterDatabase" localSheetId="0" hidden="1">'2023punteggi e posizione'!$B$4:$J$25</definedName>
    <definedName name="_xlnm.Print_Area" localSheetId="0">'2023punteggi e posizione'!$B$2:$J$26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7" i="1"/>
  <c r="C8" i="1"/>
  <c r="C9" i="1"/>
  <c r="C10" i="1"/>
  <c r="C11" i="1"/>
  <c r="C12" i="1"/>
  <c r="C13" i="1"/>
  <c r="D10" i="1" s="1"/>
  <c r="C14" i="1"/>
  <c r="C15" i="1"/>
  <c r="D15" i="1" s="1"/>
  <c r="C16" i="1"/>
  <c r="D16" i="1" s="1"/>
  <c r="C17" i="1"/>
  <c r="D17" i="1" s="1"/>
  <c r="C18" i="1"/>
  <c r="C19" i="1"/>
  <c r="C20" i="1"/>
  <c r="C21" i="1"/>
  <c r="C22" i="1"/>
  <c r="C23" i="1"/>
  <c r="C24" i="1"/>
  <c r="D24" i="1" s="1"/>
  <c r="C25" i="1"/>
  <c r="D25" i="1" s="1"/>
  <c r="C5" i="1"/>
  <c r="D21" i="1" s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5" i="1"/>
  <c r="D18" i="1"/>
  <c r="D19" i="1"/>
  <c r="D20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5" i="1"/>
  <c r="G31" i="4"/>
  <c r="D31" i="4"/>
  <c r="G30" i="4"/>
  <c r="D30" i="4"/>
  <c r="G29" i="4"/>
  <c r="D29" i="4"/>
  <c r="G28" i="4"/>
  <c r="D28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G20" i="4"/>
  <c r="D20" i="4"/>
  <c r="G19" i="4"/>
  <c r="D19" i="4"/>
  <c r="G18" i="4"/>
  <c r="D18" i="4"/>
  <c r="G17" i="4"/>
  <c r="D17" i="4"/>
  <c r="G16" i="4"/>
  <c r="D16" i="4"/>
  <c r="G15" i="4"/>
  <c r="D15" i="4"/>
  <c r="G14" i="4"/>
  <c r="D14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14" i="1" l="1"/>
  <c r="D13" i="1"/>
  <c r="D7" i="1"/>
  <c r="D12" i="1"/>
  <c r="D5" i="1"/>
  <c r="D23" i="1"/>
  <c r="D6" i="1"/>
  <c r="D9" i="1"/>
  <c r="D22" i="1"/>
  <c r="D11" i="1"/>
  <c r="D8" i="1"/>
</calcChain>
</file>

<file path=xl/sharedStrings.xml><?xml version="1.0" encoding="utf-8"?>
<sst xmlns="http://schemas.openxmlformats.org/spreadsheetml/2006/main" count="90" uniqueCount="61">
  <si>
    <t>Prevenzione</t>
  </si>
  <si>
    <t>Distretto</t>
  </si>
  <si>
    <t>Ospedale</t>
  </si>
  <si>
    <t>Totale</t>
  </si>
  <si>
    <t>Punteggio</t>
  </si>
  <si>
    <t>Posizione</t>
  </si>
  <si>
    <t>Veneto</t>
  </si>
  <si>
    <t>Toscana</t>
  </si>
  <si>
    <t>P.A. Trento</t>
  </si>
  <si>
    <t>Emilia Romagna</t>
  </si>
  <si>
    <t>Piemonte</t>
  </si>
  <si>
    <t>Umbria</t>
  </si>
  <si>
    <t>Lombardia</t>
  </si>
  <si>
    <t>Marche</t>
  </si>
  <si>
    <t>Friuli Venezia Giulia</t>
  </si>
  <si>
    <t>Puglia</t>
  </si>
  <si>
    <t>Liguria</t>
  </si>
  <si>
    <t>Lazio</t>
  </si>
  <si>
    <t>Campania</t>
  </si>
  <si>
    <t>P.A. Bolzano</t>
  </si>
  <si>
    <t>Molise</t>
  </si>
  <si>
    <t>Sardegna</t>
  </si>
  <si>
    <t>Basilicata</t>
  </si>
  <si>
    <t>Abruzzo</t>
  </si>
  <si>
    <t>Sicilia</t>
  </si>
  <si>
    <t>Valle d'Aosta</t>
  </si>
  <si>
    <t>Calabria</t>
  </si>
  <si>
    <t>VALORE 2022</t>
  </si>
  <si>
    <t>PUNTEGGIO 2022</t>
  </si>
  <si>
    <t>VALORE 2023</t>
  </si>
  <si>
    <t>PUNTEGGIO 2023</t>
  </si>
  <si>
    <t>Confronto punteggio</t>
  </si>
  <si>
    <t>Confronto valore</t>
  </si>
  <si>
    <t>Copertura vaccinale nei bambini a 24 mesi per ciclo base (polio, difterite, tetano, epatite B, pertosse, Hib)</t>
  </si>
  <si>
    <t>Copertura vaccinale nei bambini a 24 mesi per la 1° dose di vaccino contro morbillo, parotite, rosolia (MPR)</t>
  </si>
  <si>
    <t>Copertura delle principali attività riferite al controllo delle anagrafi animali, della alimentazione degli animali da reddito e della somministrazione di farmaci ai fini delle garanzie di sicurezza alimentare per il cittadino</t>
  </si>
  <si>
    <t>Copertura delle principali attività di controllo per la contaminazione degli alimenti, con particolare riferimento alla ricerca di sostanze illecite, di residui di contaminanti, di farmaci, di fitofarmaci e di additivi negli alimenti di origine animale e vegetale</t>
  </si>
  <si>
    <t>Indicatore composito sugli stili di vita (fonte ISTAT)</t>
  </si>
  <si>
    <t>Proporzione di persone che hanno effettuato test di screening di primo livello, in un programma organizzato, per cervice uterina</t>
  </si>
  <si>
    <t>Proporzione di persone che hanno effettuato test di screening di primo livello, in un programma organizzato, per  mammella</t>
  </si>
  <si>
    <t>Proporzione di persone che hanno effettuato test di screening di primo livello, in un programma organizzato, per  colon retto</t>
  </si>
  <si>
    <t>MACCE Infarto Miocardico Acuto (IMA)</t>
  </si>
  <si>
    <t>MACCE ictus ischemico</t>
  </si>
  <si>
    <t>Tasso di ospedalizzazione standardizzato (per 100.000 ab.)  in età pediatrica (&lt; 18 anni) per asma e gastroenterite</t>
  </si>
  <si>
    <t>Intervallo Allarme-Target dei mezzi di soccorso</t>
  </si>
  <si>
    <t>Percentuale di prestazioni, garantite entro i tempi, della classe di priorità B in rapporto al totale di prestazioni di classe B</t>
  </si>
  <si>
    <t>Consumo di farmaci sentinella/traccianti per 1.000 abitanti - Antibiotici</t>
  </si>
  <si>
    <t>Tasso di pazienti trattati in ADI (CIA 1, CIA 2, CIA 3)</t>
  </si>
  <si>
    <t>Percentuale di ricoveri ripetuti in psichiatria sul totale dei ricoveri per patologie psichiatriche</t>
  </si>
  <si>
    <t>Numero deceduti per causa di tumore assistiti dalla Rete di cure palliative sul numero deceduti per causa di tumore</t>
  </si>
  <si>
    <t>Numero di anziani con età ≥ 75 anni non autosufficienti in trattamento socio-sanitario residenziale R1, R2, R3 in rapporto alla popolazione residente per 1000 abitanti</t>
  </si>
  <si>
    <t>Proporzione di interventi per tumore maligno della mammella eseguiti in reparti con volume di attività superiore a 150 interventi annui</t>
  </si>
  <si>
    <t>Proporzione di nuovo intervento di resezione entro 120 giorni da un intervento chirurgico conservativo per tumore maligno mammella</t>
  </si>
  <si>
    <t>Rapporto tra ricoveri attribuiti a DRG ad alto rischio di inappropriatezza e ricoveri attribuiti a DRG non a rischio di inappropriatezza in regime ordinario</t>
  </si>
  <si>
    <t>Proporzione colecistectomie laparoscopiche con degenza inferiore a 3 giorni</t>
  </si>
  <si>
    <t>Autosufficienza di emoderivati (immunoglobuline, Fattore VIII, Fattore IX, albumina)</t>
  </si>
  <si>
    <t>Percentuale di pazienti (età 65+) con diagnosi di frattura del collo del femore operati entro 2 giornate in regime ordinario</t>
  </si>
  <si>
    <t>% di Parti cesarei primari in strutture con meno di 1.000 parti all'anno</t>
  </si>
  <si>
    <t>% di Parti cesarei primari in strutture con 1.000 parti e oltre all'anno</t>
  </si>
  <si>
    <t>NUOVO SISTEMA DI GARANZIA ANNO 2023</t>
  </si>
  <si>
    <t>Fonte:https://www.salute.gov.it/portale/lea/dettaglioContenutiLea.jsp?lingua=italiano&amp;id=5238&amp;area=Lea&amp;menu=monitoraggioLea&amp;tab=1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</si>
</sst>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color rgb="FF000000"/>
      <name val="Arial"/>
      <scheme val="minor"/>
    </font>
    <font>
      <sz val="12"/>
      <color theme="1"/>
      <name val="Arial"/>
      <scheme val="minor"/>
    </font>
    <font>
      <b/>
      <sz val="12"/>
      <color theme="1"/>
      <name val="Arial"/>
      <scheme val="minor"/>
    </font>
    <font>
      <sz val="12"/>
      <color rgb="FF000000"/>
      <name val="&quot;Aptos Narrow&quot;"/>
    </font>
    <font>
      <b/>
      <sz val="12"/>
      <color rgb="FF000000"/>
      <name val="&quot;Aptos Narrow&quot;"/>
    </font>
    <font>
      <b/>
      <sz val="12"/>
      <color rgb="FF000000"/>
      <name val="Arial"/>
    </font>
    <font>
      <b/>
      <sz val="12"/>
      <color rgb="FF000000"/>
      <name val="Calibri"/>
    </font>
    <font>
      <sz val="12"/>
      <color rgb="FF000000"/>
      <name val="Arial"/>
    </font>
    <font>
      <sz val="12"/>
      <color rgb="FF000000"/>
      <name val="Calibri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sz val="11"/>
      <color theme="1"/>
      <name val="Calibri"/>
    </font>
    <font>
      <sz val="11"/>
      <color rgb="FF000000"/>
      <name val="Calibri"/>
    </font>
    <font>
      <sz val="9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  <fill>
      <patternFill patternType="solid">
        <fgColor rgb="FF63BE7B"/>
        <bgColor rgb="FF63BE7B"/>
      </patternFill>
    </fill>
    <fill>
      <patternFill patternType="solid">
        <fgColor rgb="FFF4CCCC"/>
        <bgColor rgb="FFF4CCCC"/>
      </patternFill>
    </fill>
    <fill>
      <patternFill patternType="solid">
        <fgColor rgb="FFCFE2F3"/>
        <bgColor rgb="FFCFE2F3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1" xfId="0" applyFont="1" applyBorder="1"/>
    <xf numFmtId="0" fontId="1" fillId="0" borderId="1" xfId="0" applyFont="1" applyBorder="1"/>
    <xf numFmtId="0" fontId="5" fillId="0" borderId="0" xfId="0" applyFont="1"/>
    <xf numFmtId="0" fontId="5" fillId="0" borderId="1" xfId="0" applyFont="1" applyBorder="1"/>
    <xf numFmtId="0" fontId="6" fillId="4" borderId="1" xfId="0" applyFont="1" applyFill="1" applyBorder="1" applyAlignment="1">
      <alignment horizontal="center"/>
    </xf>
    <xf numFmtId="0" fontId="2" fillId="0" borderId="1" xfId="0" applyFont="1" applyBorder="1"/>
    <xf numFmtId="0" fontId="7" fillId="0" borderId="0" xfId="0" applyFont="1"/>
    <xf numFmtId="0" fontId="7" fillId="0" borderId="1" xfId="0" applyFont="1" applyBorder="1"/>
    <xf numFmtId="0" fontId="9" fillId="0" borderId="0" xfId="0" applyFont="1"/>
    <xf numFmtId="0" fontId="10" fillId="0" borderId="0" xfId="0" applyFont="1"/>
    <xf numFmtId="0" fontId="10" fillId="0" borderId="2" xfId="0" applyFont="1" applyBorder="1"/>
    <xf numFmtId="0" fontId="10" fillId="0" borderId="0" xfId="0" applyFont="1" applyAlignment="1">
      <alignment wrapText="1"/>
    </xf>
    <xf numFmtId="0" fontId="9" fillId="0" borderId="3" xfId="0" applyFont="1" applyBorder="1"/>
    <xf numFmtId="0" fontId="9" fillId="0" borderId="3" xfId="0" applyFont="1" applyBorder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" fontId="9" fillId="0" borderId="0" xfId="0" applyNumberFormat="1" applyFont="1"/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6" borderId="3" xfId="0" applyFont="1" applyFill="1" applyBorder="1"/>
    <xf numFmtId="0" fontId="9" fillId="6" borderId="0" xfId="0" applyFont="1" applyFill="1"/>
    <xf numFmtId="0" fontId="9" fillId="6" borderId="1" xfId="0" applyFont="1" applyFill="1" applyBorder="1"/>
    <xf numFmtId="0" fontId="9" fillId="6" borderId="5" xfId="0" applyFont="1" applyFill="1" applyBorder="1"/>
    <xf numFmtId="0" fontId="9" fillId="0" borderId="5" xfId="0" applyFont="1" applyBorder="1"/>
    <xf numFmtId="0" fontId="9" fillId="0" borderId="2" xfId="0" applyFont="1" applyBorder="1" applyAlignment="1">
      <alignment vertical="center"/>
    </xf>
    <xf numFmtId="0" fontId="12" fillId="0" borderId="9" xfId="0" applyFont="1" applyBorder="1" applyAlignment="1">
      <alignment horizontal="right"/>
    </xf>
    <xf numFmtId="0" fontId="9" fillId="0" borderId="6" xfId="0" applyFont="1" applyBorder="1" applyAlignment="1">
      <alignment vertical="center"/>
    </xf>
    <xf numFmtId="0" fontId="9" fillId="0" borderId="10" xfId="0" applyFont="1" applyBorder="1"/>
    <xf numFmtId="0" fontId="9" fillId="0" borderId="11" xfId="0" applyFont="1" applyBorder="1"/>
    <xf numFmtId="0" fontId="9" fillId="0" borderId="4" xfId="0" applyFont="1" applyBorder="1"/>
    <xf numFmtId="0" fontId="9" fillId="6" borderId="8" xfId="0" applyFont="1" applyFill="1" applyBorder="1"/>
    <xf numFmtId="0" fontId="4" fillId="0" borderId="1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1" fontId="8" fillId="2" borderId="1" xfId="0" applyNumberFormat="1" applyFont="1" applyFill="1" applyBorder="1" applyAlignment="1">
      <alignment horizontal="center"/>
    </xf>
    <xf numFmtId="1" fontId="8" fillId="5" borderId="1" xfId="0" applyNumberFormat="1" applyFont="1" applyFill="1" applyBorder="1" applyAlignment="1">
      <alignment horizontal="center"/>
    </xf>
    <xf numFmtId="1" fontId="6" fillId="3" borderId="1" xfId="0" applyNumberFormat="1" applyFont="1" applyFill="1" applyBorder="1" applyAlignment="1">
      <alignment horizontal="center"/>
    </xf>
    <xf numFmtId="0" fontId="13" fillId="0" borderId="7" xfId="0" applyFont="1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2:P29"/>
  <sheetViews>
    <sheetView tabSelected="1" view="pageBreakPreview" zoomScale="60" zoomScaleNormal="100" workbookViewId="0">
      <selection activeCell="M13" sqref="M13"/>
    </sheetView>
  </sheetViews>
  <sheetFormatPr defaultColWidth="12.6640625" defaultRowHeight="15.75" customHeight="1"/>
  <cols>
    <col min="1" max="1" width="4.109375" customWidth="1"/>
    <col min="2" max="2" width="20.21875" customWidth="1"/>
    <col min="11" max="11" width="12.6640625" hidden="1"/>
    <col min="12" max="12" width="19.21875" hidden="1" customWidth="1"/>
  </cols>
  <sheetData>
    <row r="2" spans="1:12" ht="15.75" customHeight="1">
      <c r="A2" s="1"/>
      <c r="B2" s="40" t="s">
        <v>59</v>
      </c>
      <c r="C2" s="40"/>
      <c r="D2" s="40"/>
      <c r="E2" s="40"/>
      <c r="F2" s="40"/>
      <c r="G2" s="40"/>
      <c r="H2" s="40"/>
      <c r="I2" s="40"/>
      <c r="J2" s="40"/>
      <c r="K2" s="1"/>
      <c r="L2" s="1"/>
    </row>
    <row r="3" spans="1:12" ht="15.75" customHeight="1">
      <c r="A3" s="2"/>
      <c r="B3" s="3"/>
      <c r="C3" s="38" t="s">
        <v>3</v>
      </c>
      <c r="D3" s="39"/>
      <c r="E3" s="38" t="s">
        <v>1</v>
      </c>
      <c r="F3" s="39"/>
      <c r="G3" s="38" t="s">
        <v>0</v>
      </c>
      <c r="H3" s="39"/>
      <c r="I3" s="38" t="s">
        <v>2</v>
      </c>
      <c r="J3" s="39"/>
      <c r="K3" s="4"/>
      <c r="L3" s="3"/>
    </row>
    <row r="4" spans="1:12" ht="15.75" customHeight="1">
      <c r="A4" s="2"/>
      <c r="B4" s="3"/>
      <c r="C4" s="3" t="s">
        <v>4</v>
      </c>
      <c r="D4" s="3" t="s">
        <v>5</v>
      </c>
      <c r="E4" s="3" t="s">
        <v>4</v>
      </c>
      <c r="F4" s="3" t="s">
        <v>5</v>
      </c>
      <c r="G4" s="3" t="s">
        <v>4</v>
      </c>
      <c r="H4" s="3" t="s">
        <v>5</v>
      </c>
      <c r="I4" s="3" t="s">
        <v>4</v>
      </c>
      <c r="J4" s="3" t="s">
        <v>5</v>
      </c>
      <c r="K4" s="4"/>
      <c r="L4" s="3"/>
    </row>
    <row r="5" spans="1:12" ht="15.75" customHeight="1">
      <c r="A5" s="5"/>
      <c r="B5" s="6" t="s">
        <v>6</v>
      </c>
      <c r="C5" s="44">
        <f>+E5+G5+I5</f>
        <v>288</v>
      </c>
      <c r="D5" s="7">
        <f>RANK(C5,$C$5:$C$25)</f>
        <v>1</v>
      </c>
      <c r="E5" s="41">
        <v>96</v>
      </c>
      <c r="F5" s="7">
        <f>RANK(E5,$E$5:$E$25)</f>
        <v>1</v>
      </c>
      <c r="G5" s="41">
        <v>98</v>
      </c>
      <c r="H5" s="7">
        <f>RANK(G5,$G$5:$G$25)</f>
        <v>1</v>
      </c>
      <c r="I5" s="41">
        <v>94</v>
      </c>
      <c r="J5" s="7">
        <f>RANK(I5,$I$5:$I$25)</f>
        <v>3</v>
      </c>
      <c r="K5" s="8"/>
      <c r="L5" s="6" t="s">
        <v>6</v>
      </c>
    </row>
    <row r="6" spans="1:12" ht="15.75" customHeight="1">
      <c r="A6" s="9"/>
      <c r="B6" s="10" t="s">
        <v>7</v>
      </c>
      <c r="C6" s="44">
        <f t="shared" ref="C6:C25" si="0">+E6+G6+I6</f>
        <v>286</v>
      </c>
      <c r="D6" s="7">
        <f t="shared" ref="D6:D25" si="1">RANK(C6,$C$5:$C$25)</f>
        <v>2</v>
      </c>
      <c r="E6" s="42">
        <v>95</v>
      </c>
      <c r="F6" s="7">
        <f t="shared" ref="F6:F25" si="2">RANK(E6,$E$5:$E$25)</f>
        <v>2</v>
      </c>
      <c r="G6" s="42">
        <v>95</v>
      </c>
      <c r="H6" s="7">
        <f t="shared" ref="H6:H25" si="3">RANK(G6,$G$5:$G$25)</f>
        <v>4</v>
      </c>
      <c r="I6" s="42">
        <v>96</v>
      </c>
      <c r="J6" s="7">
        <f t="shared" ref="J6:J25" si="4">RANK(I6,$I$5:$I$25)</f>
        <v>2</v>
      </c>
      <c r="K6" s="4"/>
      <c r="L6" s="10" t="s">
        <v>7</v>
      </c>
    </row>
    <row r="7" spans="1:12" ht="15.75" customHeight="1">
      <c r="A7" s="9"/>
      <c r="B7" s="10" t="s">
        <v>8</v>
      </c>
      <c r="C7" s="44">
        <f t="shared" si="0"/>
        <v>278</v>
      </c>
      <c r="D7" s="7">
        <f t="shared" si="1"/>
        <v>3</v>
      </c>
      <c r="E7" s="42">
        <v>83</v>
      </c>
      <c r="F7" s="7">
        <f t="shared" si="2"/>
        <v>6</v>
      </c>
      <c r="G7" s="42">
        <v>98</v>
      </c>
      <c r="H7" s="7">
        <f t="shared" si="3"/>
        <v>1</v>
      </c>
      <c r="I7" s="42">
        <v>97</v>
      </c>
      <c r="J7" s="7">
        <f t="shared" si="4"/>
        <v>1</v>
      </c>
      <c r="K7" s="4"/>
      <c r="L7" s="10" t="s">
        <v>8</v>
      </c>
    </row>
    <row r="8" spans="1:12" ht="15.75" customHeight="1">
      <c r="A8" s="9"/>
      <c r="B8" s="10" t="s">
        <v>9</v>
      </c>
      <c r="C8" s="44">
        <f t="shared" si="0"/>
        <v>278</v>
      </c>
      <c r="D8" s="7">
        <f t="shared" si="1"/>
        <v>3</v>
      </c>
      <c r="E8" s="42">
        <v>89</v>
      </c>
      <c r="F8" s="7">
        <f t="shared" si="2"/>
        <v>4</v>
      </c>
      <c r="G8" s="42">
        <v>97</v>
      </c>
      <c r="H8" s="7">
        <f t="shared" si="3"/>
        <v>3</v>
      </c>
      <c r="I8" s="42">
        <v>92</v>
      </c>
      <c r="J8" s="7">
        <f t="shared" si="4"/>
        <v>4</v>
      </c>
      <c r="K8" s="4"/>
      <c r="L8" s="10" t="s">
        <v>9</v>
      </c>
    </row>
    <row r="9" spans="1:12" ht="15.75" customHeight="1">
      <c r="A9" s="9"/>
      <c r="B9" s="10" t="s">
        <v>10</v>
      </c>
      <c r="C9" s="44">
        <f t="shared" si="0"/>
        <v>270</v>
      </c>
      <c r="D9" s="7">
        <f t="shared" si="1"/>
        <v>5</v>
      </c>
      <c r="E9" s="42">
        <v>90</v>
      </c>
      <c r="F9" s="7">
        <f t="shared" si="2"/>
        <v>3</v>
      </c>
      <c r="G9" s="42">
        <v>93</v>
      </c>
      <c r="H9" s="7">
        <f t="shared" si="3"/>
        <v>6</v>
      </c>
      <c r="I9" s="42">
        <v>87</v>
      </c>
      <c r="J9" s="7">
        <f t="shared" si="4"/>
        <v>6</v>
      </c>
      <c r="K9" s="4"/>
      <c r="L9" s="10" t="s">
        <v>10</v>
      </c>
    </row>
    <row r="10" spans="1:12" ht="15.75" customHeight="1">
      <c r="A10" s="9"/>
      <c r="B10" s="10" t="s">
        <v>11</v>
      </c>
      <c r="C10" s="44">
        <f t="shared" si="0"/>
        <v>258</v>
      </c>
      <c r="D10" s="7">
        <f t="shared" si="1"/>
        <v>6</v>
      </c>
      <c r="E10" s="42">
        <v>81</v>
      </c>
      <c r="F10" s="7">
        <f t="shared" si="2"/>
        <v>9</v>
      </c>
      <c r="G10" s="42">
        <v>93</v>
      </c>
      <c r="H10" s="7">
        <f t="shared" si="3"/>
        <v>6</v>
      </c>
      <c r="I10" s="42">
        <v>84</v>
      </c>
      <c r="J10" s="7">
        <f t="shared" si="4"/>
        <v>10</v>
      </c>
      <c r="K10" s="4"/>
      <c r="L10" s="10" t="s">
        <v>11</v>
      </c>
    </row>
    <row r="11" spans="1:12" ht="15.75" customHeight="1">
      <c r="A11" s="9"/>
      <c r="B11" s="10" t="s">
        <v>12</v>
      </c>
      <c r="C11" s="44">
        <f t="shared" si="0"/>
        <v>257</v>
      </c>
      <c r="D11" s="7">
        <f t="shared" si="1"/>
        <v>7</v>
      </c>
      <c r="E11" s="42">
        <v>76</v>
      </c>
      <c r="F11" s="7">
        <f t="shared" si="2"/>
        <v>11</v>
      </c>
      <c r="G11" s="42">
        <v>95</v>
      </c>
      <c r="H11" s="7">
        <f t="shared" si="3"/>
        <v>4</v>
      </c>
      <c r="I11" s="42">
        <v>86</v>
      </c>
      <c r="J11" s="7">
        <f t="shared" si="4"/>
        <v>7</v>
      </c>
      <c r="K11" s="4"/>
      <c r="L11" s="10" t="s">
        <v>12</v>
      </c>
    </row>
    <row r="12" spans="1:12" ht="15.75" customHeight="1">
      <c r="A12" s="9"/>
      <c r="B12" s="10" t="s">
        <v>13</v>
      </c>
      <c r="C12" s="44">
        <f t="shared" si="0"/>
        <v>248</v>
      </c>
      <c r="D12" s="7">
        <f t="shared" si="1"/>
        <v>8</v>
      </c>
      <c r="E12" s="42">
        <v>83</v>
      </c>
      <c r="F12" s="7">
        <f t="shared" si="2"/>
        <v>6</v>
      </c>
      <c r="G12" s="42">
        <v>74</v>
      </c>
      <c r="H12" s="7">
        <f t="shared" si="3"/>
        <v>10</v>
      </c>
      <c r="I12" s="42">
        <v>91</v>
      </c>
      <c r="J12" s="7">
        <f t="shared" si="4"/>
        <v>5</v>
      </c>
      <c r="K12" s="4"/>
      <c r="L12" s="10" t="s">
        <v>13</v>
      </c>
    </row>
    <row r="13" spans="1:12" ht="15.75" customHeight="1">
      <c r="A13" s="9"/>
      <c r="B13" s="10" t="s">
        <v>14</v>
      </c>
      <c r="C13" s="44">
        <f t="shared" si="0"/>
        <v>235</v>
      </c>
      <c r="D13" s="7">
        <f t="shared" si="1"/>
        <v>9</v>
      </c>
      <c r="E13" s="42">
        <v>81</v>
      </c>
      <c r="F13" s="7">
        <f t="shared" si="2"/>
        <v>9</v>
      </c>
      <c r="G13" s="42">
        <v>81</v>
      </c>
      <c r="H13" s="7">
        <f t="shared" si="3"/>
        <v>8</v>
      </c>
      <c r="I13" s="42">
        <v>73</v>
      </c>
      <c r="J13" s="7">
        <f t="shared" si="4"/>
        <v>14</v>
      </c>
      <c r="K13" s="4"/>
      <c r="L13" s="10" t="s">
        <v>14</v>
      </c>
    </row>
    <row r="14" spans="1:12" ht="15.75" customHeight="1">
      <c r="A14" s="9"/>
      <c r="B14" s="10" t="s">
        <v>15</v>
      </c>
      <c r="C14" s="44">
        <f t="shared" si="0"/>
        <v>228</v>
      </c>
      <c r="D14" s="7">
        <f t="shared" si="1"/>
        <v>10</v>
      </c>
      <c r="E14" s="42">
        <v>69</v>
      </c>
      <c r="F14" s="7">
        <f t="shared" si="2"/>
        <v>14</v>
      </c>
      <c r="G14" s="42">
        <v>74</v>
      </c>
      <c r="H14" s="7">
        <f t="shared" si="3"/>
        <v>10</v>
      </c>
      <c r="I14" s="42">
        <v>85</v>
      </c>
      <c r="J14" s="7">
        <f t="shared" si="4"/>
        <v>8</v>
      </c>
      <c r="K14" s="4"/>
      <c r="L14" s="10" t="s">
        <v>15</v>
      </c>
    </row>
    <row r="15" spans="1:12" ht="15.75" customHeight="1">
      <c r="A15" s="9"/>
      <c r="B15" s="10" t="s">
        <v>16</v>
      </c>
      <c r="C15" s="44">
        <f t="shared" si="0"/>
        <v>220</v>
      </c>
      <c r="D15" s="7">
        <f t="shared" si="1"/>
        <v>11</v>
      </c>
      <c r="E15" s="42">
        <v>85</v>
      </c>
      <c r="F15" s="7">
        <f t="shared" si="2"/>
        <v>5</v>
      </c>
      <c r="G15" s="43">
        <v>55</v>
      </c>
      <c r="H15" s="7">
        <f t="shared" si="3"/>
        <v>18</v>
      </c>
      <c r="I15" s="42">
        <v>80</v>
      </c>
      <c r="J15" s="7">
        <f t="shared" si="4"/>
        <v>12</v>
      </c>
      <c r="K15" s="4"/>
      <c r="L15" s="10" t="s">
        <v>16</v>
      </c>
    </row>
    <row r="16" spans="1:12" ht="15.75" customHeight="1">
      <c r="A16" s="9"/>
      <c r="B16" s="10" t="s">
        <v>17</v>
      </c>
      <c r="C16" s="44">
        <f t="shared" si="0"/>
        <v>216</v>
      </c>
      <c r="D16" s="7">
        <f t="shared" si="1"/>
        <v>12</v>
      </c>
      <c r="E16" s="42">
        <v>68</v>
      </c>
      <c r="F16" s="7">
        <f t="shared" si="2"/>
        <v>15</v>
      </c>
      <c r="G16" s="42">
        <v>63</v>
      </c>
      <c r="H16" s="7">
        <f t="shared" si="3"/>
        <v>14</v>
      </c>
      <c r="I16" s="42">
        <v>85</v>
      </c>
      <c r="J16" s="7">
        <f t="shared" si="4"/>
        <v>8</v>
      </c>
      <c r="K16" s="4"/>
      <c r="L16" s="10" t="s">
        <v>17</v>
      </c>
    </row>
    <row r="17" spans="1:12" ht="15.75" customHeight="1">
      <c r="A17" s="9"/>
      <c r="B17" s="10" t="s">
        <v>18</v>
      </c>
      <c r="C17" s="44">
        <f t="shared" si="0"/>
        <v>205</v>
      </c>
      <c r="D17" s="7">
        <f t="shared" si="1"/>
        <v>13</v>
      </c>
      <c r="E17" s="42">
        <v>72</v>
      </c>
      <c r="F17" s="7">
        <f t="shared" si="2"/>
        <v>13</v>
      </c>
      <c r="G17" s="42">
        <v>61</v>
      </c>
      <c r="H17" s="7">
        <f t="shared" si="3"/>
        <v>15</v>
      </c>
      <c r="I17" s="42">
        <v>72</v>
      </c>
      <c r="J17" s="7">
        <f t="shared" si="4"/>
        <v>15</v>
      </c>
      <c r="K17" s="4"/>
      <c r="L17" s="10" t="s">
        <v>18</v>
      </c>
    </row>
    <row r="18" spans="1:12" ht="15.75" customHeight="1">
      <c r="A18" s="9"/>
      <c r="B18" s="10" t="s">
        <v>19</v>
      </c>
      <c r="C18" s="44">
        <f t="shared" si="0"/>
        <v>202</v>
      </c>
      <c r="D18" s="7">
        <f t="shared" si="1"/>
        <v>14</v>
      </c>
      <c r="E18" s="42">
        <v>82</v>
      </c>
      <c r="F18" s="7">
        <f t="shared" si="2"/>
        <v>8</v>
      </c>
      <c r="G18" s="43">
        <v>58</v>
      </c>
      <c r="H18" s="7">
        <f t="shared" si="3"/>
        <v>16</v>
      </c>
      <c r="I18" s="42">
        <v>62</v>
      </c>
      <c r="J18" s="7">
        <f t="shared" si="4"/>
        <v>18</v>
      </c>
      <c r="K18" s="4"/>
      <c r="L18" s="10" t="s">
        <v>19</v>
      </c>
    </row>
    <row r="19" spans="1:12" ht="15.75" customHeight="1">
      <c r="A19" s="9"/>
      <c r="B19" s="10" t="s">
        <v>20</v>
      </c>
      <c r="C19" s="44">
        <f t="shared" si="0"/>
        <v>193</v>
      </c>
      <c r="D19" s="7">
        <f t="shared" si="1"/>
        <v>15</v>
      </c>
      <c r="E19" s="42">
        <v>73</v>
      </c>
      <c r="F19" s="7">
        <f t="shared" si="2"/>
        <v>12</v>
      </c>
      <c r="G19" s="43">
        <v>58</v>
      </c>
      <c r="H19" s="7">
        <f t="shared" si="3"/>
        <v>16</v>
      </c>
      <c r="I19" s="42">
        <v>62</v>
      </c>
      <c r="J19" s="7">
        <f t="shared" si="4"/>
        <v>18</v>
      </c>
      <c r="K19" s="4"/>
      <c r="L19" s="10" t="s">
        <v>20</v>
      </c>
    </row>
    <row r="20" spans="1:12" ht="15.75" customHeight="1">
      <c r="A20" s="9"/>
      <c r="B20" s="10" t="s">
        <v>21</v>
      </c>
      <c r="C20" s="44">
        <f t="shared" si="0"/>
        <v>193</v>
      </c>
      <c r="D20" s="7">
        <f t="shared" si="1"/>
        <v>15</v>
      </c>
      <c r="E20" s="42">
        <v>68</v>
      </c>
      <c r="F20" s="7">
        <f t="shared" si="2"/>
        <v>15</v>
      </c>
      <c r="G20" s="42">
        <v>65</v>
      </c>
      <c r="H20" s="7">
        <f t="shared" si="3"/>
        <v>13</v>
      </c>
      <c r="I20" s="42">
        <v>60</v>
      </c>
      <c r="J20" s="7">
        <f t="shared" si="4"/>
        <v>20</v>
      </c>
      <c r="K20" s="4"/>
      <c r="L20" s="10" t="s">
        <v>21</v>
      </c>
    </row>
    <row r="21" spans="1:12" ht="15.75" customHeight="1">
      <c r="A21" s="9"/>
      <c r="B21" s="10" t="s">
        <v>22</v>
      </c>
      <c r="C21" s="44">
        <f t="shared" si="0"/>
        <v>189</v>
      </c>
      <c r="D21" s="7">
        <f t="shared" si="1"/>
        <v>17</v>
      </c>
      <c r="E21" s="43">
        <v>52</v>
      </c>
      <c r="F21" s="7">
        <f t="shared" si="2"/>
        <v>17</v>
      </c>
      <c r="G21" s="42">
        <v>68</v>
      </c>
      <c r="H21" s="7">
        <f t="shared" si="3"/>
        <v>12</v>
      </c>
      <c r="I21" s="42">
        <v>69</v>
      </c>
      <c r="J21" s="7">
        <f t="shared" si="4"/>
        <v>16</v>
      </c>
      <c r="K21" s="4"/>
      <c r="L21" s="10" t="s">
        <v>22</v>
      </c>
    </row>
    <row r="22" spans="1:12" ht="15.75" customHeight="1">
      <c r="A22" s="9"/>
      <c r="B22" s="10" t="s">
        <v>23</v>
      </c>
      <c r="C22" s="44">
        <f t="shared" si="0"/>
        <v>182</v>
      </c>
      <c r="D22" s="7">
        <f t="shared" si="1"/>
        <v>18</v>
      </c>
      <c r="E22" s="43">
        <v>45</v>
      </c>
      <c r="F22" s="7">
        <f t="shared" si="2"/>
        <v>18</v>
      </c>
      <c r="G22" s="43">
        <v>54</v>
      </c>
      <c r="H22" s="7">
        <f t="shared" si="3"/>
        <v>19</v>
      </c>
      <c r="I22" s="42">
        <v>83</v>
      </c>
      <c r="J22" s="7">
        <f t="shared" si="4"/>
        <v>11</v>
      </c>
      <c r="K22" s="4"/>
      <c r="L22" s="10" t="s">
        <v>23</v>
      </c>
    </row>
    <row r="23" spans="1:12" ht="15.75" customHeight="1">
      <c r="A23" s="9"/>
      <c r="B23" s="10" t="s">
        <v>24</v>
      </c>
      <c r="C23" s="44">
        <f t="shared" si="0"/>
        <v>173</v>
      </c>
      <c r="D23" s="7">
        <f t="shared" si="1"/>
        <v>19</v>
      </c>
      <c r="E23" s="43">
        <v>44</v>
      </c>
      <c r="F23" s="7">
        <f t="shared" si="2"/>
        <v>19</v>
      </c>
      <c r="G23" s="43">
        <v>49</v>
      </c>
      <c r="H23" s="7">
        <f t="shared" si="3"/>
        <v>20</v>
      </c>
      <c r="I23" s="42">
        <v>80</v>
      </c>
      <c r="J23" s="7">
        <f t="shared" si="4"/>
        <v>12</v>
      </c>
      <c r="K23" s="4"/>
      <c r="L23" s="10" t="s">
        <v>24</v>
      </c>
    </row>
    <row r="24" spans="1:12" ht="15.75" customHeight="1">
      <c r="A24" s="9"/>
      <c r="B24" s="10" t="s">
        <v>25</v>
      </c>
      <c r="C24" s="44">
        <f t="shared" si="0"/>
        <v>165</v>
      </c>
      <c r="D24" s="7">
        <f t="shared" si="1"/>
        <v>20</v>
      </c>
      <c r="E24" s="43">
        <v>35</v>
      </c>
      <c r="F24" s="7">
        <f t="shared" si="2"/>
        <v>21</v>
      </c>
      <c r="G24" s="42">
        <v>77</v>
      </c>
      <c r="H24" s="7">
        <f t="shared" si="3"/>
        <v>9</v>
      </c>
      <c r="I24" s="43">
        <v>53</v>
      </c>
      <c r="J24" s="7">
        <f t="shared" si="4"/>
        <v>21</v>
      </c>
      <c r="K24" s="4"/>
      <c r="L24" s="10" t="s">
        <v>25</v>
      </c>
    </row>
    <row r="25" spans="1:12" ht="15.75" customHeight="1">
      <c r="A25" s="9"/>
      <c r="B25" s="10" t="s">
        <v>26</v>
      </c>
      <c r="C25" s="44">
        <f t="shared" si="0"/>
        <v>151</v>
      </c>
      <c r="D25" s="7">
        <f t="shared" si="1"/>
        <v>21</v>
      </c>
      <c r="E25" s="43">
        <v>41</v>
      </c>
      <c r="F25" s="7">
        <f t="shared" si="2"/>
        <v>20</v>
      </c>
      <c r="G25" s="43">
        <v>41</v>
      </c>
      <c r="H25" s="7">
        <f t="shared" si="3"/>
        <v>21</v>
      </c>
      <c r="I25" s="42">
        <v>69</v>
      </c>
      <c r="J25" s="7">
        <f t="shared" si="4"/>
        <v>16</v>
      </c>
      <c r="K25" s="4"/>
      <c r="L25" s="10" t="s">
        <v>26</v>
      </c>
    </row>
    <row r="26" spans="1:12" ht="15.75" customHeight="1">
      <c r="B26" s="45" t="s">
        <v>60</v>
      </c>
    </row>
    <row r="29" spans="1:12" ht="13.2"/>
  </sheetData>
  <autoFilter ref="B4:J25" xr:uid="{00000000-0009-0000-0000-000000000000}">
    <sortState xmlns:xlrd2="http://schemas.microsoft.com/office/spreadsheetml/2017/richdata2" ref="B4:J25">
      <sortCondition ref="B4:B25"/>
    </sortState>
  </autoFilter>
  <mergeCells count="5">
    <mergeCell ref="C3:D3"/>
    <mergeCell ref="E3:F3"/>
    <mergeCell ref="G3:H3"/>
    <mergeCell ref="B2:J2"/>
    <mergeCell ref="I3:J3"/>
  </mergeCells>
  <conditionalFormatting sqref="H5:H25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5:J25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5:D25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5:F25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3:G31"/>
  <sheetViews>
    <sheetView workbookViewId="0"/>
  </sheetViews>
  <sheetFormatPr defaultColWidth="12.6640625" defaultRowHeight="15.75" customHeight="1"/>
  <cols>
    <col min="1" max="1" width="77.88671875" customWidth="1"/>
  </cols>
  <sheetData>
    <row r="3" spans="1:7">
      <c r="A3" s="12"/>
      <c r="B3" s="13" t="s">
        <v>28</v>
      </c>
      <c r="C3" s="13" t="s">
        <v>30</v>
      </c>
      <c r="D3" s="14" t="s">
        <v>31</v>
      </c>
      <c r="E3" s="13" t="s">
        <v>27</v>
      </c>
      <c r="F3" s="13" t="s">
        <v>29</v>
      </c>
      <c r="G3" s="14" t="s">
        <v>32</v>
      </c>
    </row>
    <row r="4" spans="1:7">
      <c r="A4" s="15" t="s">
        <v>33</v>
      </c>
      <c r="B4" s="17">
        <v>100</v>
      </c>
      <c r="C4" s="18">
        <v>100</v>
      </c>
      <c r="D4" s="19">
        <f t="shared" ref="D4:D31" si="0">C4-B4</f>
        <v>0</v>
      </c>
      <c r="E4" s="16">
        <v>96.18</v>
      </c>
      <c r="F4" s="16">
        <v>96.06</v>
      </c>
      <c r="G4" s="11">
        <f t="shared" ref="G4:G31" si="1">F4-E4</f>
        <v>-0.12000000000000455</v>
      </c>
    </row>
    <row r="5" spans="1:7">
      <c r="A5" s="20" t="s">
        <v>34</v>
      </c>
      <c r="B5" s="21">
        <v>100</v>
      </c>
      <c r="C5" s="22">
        <v>100</v>
      </c>
      <c r="D5" s="11">
        <f t="shared" si="0"/>
        <v>0</v>
      </c>
      <c r="E5" s="21">
        <v>95.72</v>
      </c>
      <c r="F5" s="21">
        <v>95.14</v>
      </c>
      <c r="G5" s="11">
        <f t="shared" si="1"/>
        <v>-0.57999999999999829</v>
      </c>
    </row>
    <row r="6" spans="1:7">
      <c r="A6" s="20" t="s">
        <v>35</v>
      </c>
      <c r="B6" s="21">
        <v>84.23</v>
      </c>
      <c r="C6" s="22">
        <v>100</v>
      </c>
      <c r="D6" s="11">
        <f t="shared" si="0"/>
        <v>15.769999999999996</v>
      </c>
      <c r="E6" s="21">
        <v>88.17</v>
      </c>
      <c r="F6" s="21">
        <v>100</v>
      </c>
      <c r="G6" s="11">
        <f t="shared" si="1"/>
        <v>11.829999999999998</v>
      </c>
    </row>
    <row r="7" spans="1:7">
      <c r="A7" s="20" t="s">
        <v>36</v>
      </c>
      <c r="B7" s="21">
        <v>94.36</v>
      </c>
      <c r="C7" s="22">
        <v>99</v>
      </c>
      <c r="D7" s="11">
        <f t="shared" si="0"/>
        <v>4.6400000000000006</v>
      </c>
      <c r="E7" s="21">
        <v>98.68</v>
      </c>
      <c r="F7" s="21">
        <v>99.52</v>
      </c>
      <c r="G7" s="11">
        <f t="shared" si="1"/>
        <v>0.8399999999999892</v>
      </c>
    </row>
    <row r="8" spans="1:7">
      <c r="A8" s="20" t="s">
        <v>37</v>
      </c>
      <c r="B8" s="21">
        <v>77.73</v>
      </c>
      <c r="C8" s="22">
        <v>74.7</v>
      </c>
      <c r="D8" s="11">
        <f t="shared" si="0"/>
        <v>-3.0300000000000011</v>
      </c>
      <c r="E8" s="21">
        <v>33.35</v>
      </c>
      <c r="F8" s="21">
        <v>34.479999999999997</v>
      </c>
      <c r="G8" s="11">
        <f t="shared" si="1"/>
        <v>1.1299999999999955</v>
      </c>
    </row>
    <row r="9" spans="1:7">
      <c r="A9" s="20" t="s">
        <v>38</v>
      </c>
      <c r="B9" s="24">
        <v>100</v>
      </c>
      <c r="C9" s="25">
        <v>100</v>
      </c>
      <c r="D9" s="11">
        <f t="shared" si="0"/>
        <v>0</v>
      </c>
      <c r="E9" s="24">
        <v>64.930000000000007</v>
      </c>
      <c r="F9" s="24">
        <v>67.83</v>
      </c>
      <c r="G9" s="11">
        <f t="shared" si="1"/>
        <v>2.8999999999999915</v>
      </c>
    </row>
    <row r="10" spans="1:7">
      <c r="A10" s="20" t="s">
        <v>39</v>
      </c>
      <c r="B10" s="24">
        <v>100</v>
      </c>
      <c r="C10" s="25">
        <v>100</v>
      </c>
      <c r="D10" s="11">
        <f t="shared" si="0"/>
        <v>0</v>
      </c>
      <c r="E10" s="21">
        <v>60.15</v>
      </c>
      <c r="F10" s="21">
        <v>64.760000000000005</v>
      </c>
      <c r="G10" s="11">
        <f t="shared" si="1"/>
        <v>4.6100000000000065</v>
      </c>
    </row>
    <row r="11" spans="1:7">
      <c r="A11" s="11" t="s">
        <v>40</v>
      </c>
      <c r="B11" s="24">
        <v>100</v>
      </c>
      <c r="C11" s="25">
        <v>100</v>
      </c>
      <c r="D11" s="11">
        <f t="shared" si="0"/>
        <v>0</v>
      </c>
      <c r="E11" s="24">
        <v>56.62</v>
      </c>
      <c r="F11" s="24">
        <v>61.96</v>
      </c>
      <c r="G11" s="11">
        <f t="shared" si="1"/>
        <v>5.3400000000000034</v>
      </c>
    </row>
    <row r="12" spans="1:7">
      <c r="A12" s="26" t="s">
        <v>41</v>
      </c>
      <c r="B12" s="26"/>
      <c r="C12" s="37">
        <v>99.9</v>
      </c>
      <c r="D12" s="11">
        <f t="shared" si="0"/>
        <v>99.9</v>
      </c>
      <c r="E12" s="26"/>
      <c r="F12" s="26">
        <v>15.02</v>
      </c>
      <c r="G12" s="11">
        <f t="shared" si="1"/>
        <v>15.02</v>
      </c>
    </row>
    <row r="13" spans="1:7">
      <c r="A13" s="28" t="s">
        <v>42</v>
      </c>
      <c r="B13" s="28"/>
      <c r="C13" s="29">
        <v>85</v>
      </c>
      <c r="D13" s="11">
        <f t="shared" si="0"/>
        <v>85</v>
      </c>
      <c r="E13" s="28"/>
      <c r="F13" s="28">
        <v>16.88</v>
      </c>
      <c r="G13" s="11">
        <f t="shared" si="1"/>
        <v>16.88</v>
      </c>
    </row>
    <row r="14" spans="1:7">
      <c r="A14" s="20" t="s">
        <v>43</v>
      </c>
      <c r="B14" s="20">
        <v>100</v>
      </c>
      <c r="C14" s="30">
        <v>100</v>
      </c>
      <c r="D14" s="11">
        <f t="shared" si="0"/>
        <v>0</v>
      </c>
      <c r="E14" s="20">
        <v>38.020000000000003</v>
      </c>
      <c r="F14" s="20">
        <v>39.72</v>
      </c>
      <c r="G14" s="11">
        <f t="shared" si="1"/>
        <v>1.6999999999999957</v>
      </c>
    </row>
    <row r="15" spans="1:7">
      <c r="A15" s="20" t="s">
        <v>44</v>
      </c>
      <c r="B15" s="20">
        <v>97.01</v>
      </c>
      <c r="C15" s="30">
        <v>100</v>
      </c>
      <c r="D15" s="11">
        <f t="shared" si="0"/>
        <v>2.9899999999999949</v>
      </c>
      <c r="E15" s="20">
        <v>18</v>
      </c>
      <c r="F15" s="20">
        <v>18</v>
      </c>
      <c r="G15" s="11">
        <f t="shared" si="1"/>
        <v>0</v>
      </c>
    </row>
    <row r="16" spans="1:7">
      <c r="A16" s="20" t="s">
        <v>45</v>
      </c>
      <c r="B16" s="20">
        <v>92.46</v>
      </c>
      <c r="C16" s="30">
        <v>88.1</v>
      </c>
      <c r="D16" s="11">
        <f t="shared" si="0"/>
        <v>-4.3599999999999994</v>
      </c>
      <c r="E16" s="20">
        <v>86.6</v>
      </c>
      <c r="F16" s="20">
        <v>83.33</v>
      </c>
      <c r="G16" s="11">
        <f t="shared" si="1"/>
        <v>-3.269999999999996</v>
      </c>
    </row>
    <row r="17" spans="1:7">
      <c r="A17" s="28" t="s">
        <v>46</v>
      </c>
      <c r="B17" s="28">
        <v>100</v>
      </c>
      <c r="C17" s="29">
        <v>100</v>
      </c>
      <c r="D17" s="11">
        <f t="shared" si="0"/>
        <v>0</v>
      </c>
      <c r="E17" s="27"/>
      <c r="F17" s="28">
        <v>4129.79</v>
      </c>
      <c r="G17" s="11">
        <f t="shared" si="1"/>
        <v>4129.79</v>
      </c>
    </row>
    <row r="18" spans="1:7" ht="15.75" customHeight="1">
      <c r="A18" s="20" t="s">
        <v>47</v>
      </c>
      <c r="B18" s="31">
        <v>100</v>
      </c>
      <c r="C18" s="33">
        <v>100</v>
      </c>
      <c r="D18" s="11">
        <f t="shared" si="0"/>
        <v>0</v>
      </c>
      <c r="E18" s="20">
        <v>5.87</v>
      </c>
      <c r="F18" s="32">
        <v>5.98</v>
      </c>
      <c r="G18" s="11">
        <f t="shared" si="1"/>
        <v>0.11000000000000032</v>
      </c>
    </row>
    <row r="19" spans="1:7" ht="15.75" customHeight="1">
      <c r="A19" s="20" t="s">
        <v>47</v>
      </c>
      <c r="B19" s="31">
        <v>100</v>
      </c>
      <c r="C19" s="33">
        <v>100</v>
      </c>
      <c r="D19" s="11">
        <f t="shared" si="0"/>
        <v>0</v>
      </c>
      <c r="E19" s="20">
        <v>2.86</v>
      </c>
      <c r="F19" s="32">
        <v>3.21</v>
      </c>
      <c r="G19" s="11">
        <f t="shared" si="1"/>
        <v>0.35000000000000009</v>
      </c>
    </row>
    <row r="20" spans="1:7" ht="15.75" customHeight="1">
      <c r="A20" s="20" t="s">
        <v>47</v>
      </c>
      <c r="B20" s="31">
        <v>100</v>
      </c>
      <c r="C20" s="33">
        <v>100</v>
      </c>
      <c r="D20" s="11">
        <f t="shared" si="0"/>
        <v>0</v>
      </c>
      <c r="E20" s="20">
        <v>3.34</v>
      </c>
      <c r="F20" s="32">
        <v>2.87</v>
      </c>
      <c r="G20" s="11">
        <f t="shared" si="1"/>
        <v>-0.46999999999999975</v>
      </c>
    </row>
    <row r="21" spans="1:7">
      <c r="A21" s="20" t="s">
        <v>48</v>
      </c>
      <c r="B21" s="20">
        <v>77.489999999999995</v>
      </c>
      <c r="C21" s="30">
        <v>85.4</v>
      </c>
      <c r="D21" s="11">
        <f t="shared" si="0"/>
        <v>7.9100000000000108</v>
      </c>
      <c r="E21" s="20">
        <v>6.18</v>
      </c>
      <c r="F21" s="20">
        <v>5.75</v>
      </c>
      <c r="G21" s="11">
        <f t="shared" si="1"/>
        <v>-0.42999999999999972</v>
      </c>
    </row>
    <row r="22" spans="1:7">
      <c r="A22" s="20" t="s">
        <v>49</v>
      </c>
      <c r="B22" s="20">
        <v>100</v>
      </c>
      <c r="C22" s="30">
        <v>88.2</v>
      </c>
      <c r="D22" s="11">
        <f t="shared" si="0"/>
        <v>-11.799999999999997</v>
      </c>
      <c r="E22" s="20">
        <v>57.03</v>
      </c>
      <c r="F22" s="20">
        <v>49.12</v>
      </c>
      <c r="G22" s="11">
        <f t="shared" si="1"/>
        <v>-7.9100000000000037</v>
      </c>
    </row>
    <row r="23" spans="1:7">
      <c r="A23" s="34" t="s">
        <v>50</v>
      </c>
      <c r="B23" s="34">
        <v>100</v>
      </c>
      <c r="C23" s="35">
        <v>100</v>
      </c>
      <c r="D23" s="11">
        <f t="shared" si="0"/>
        <v>0</v>
      </c>
      <c r="E23" s="34">
        <v>96.45</v>
      </c>
      <c r="F23" s="34">
        <v>88.56</v>
      </c>
      <c r="G23" s="11">
        <f t="shared" si="1"/>
        <v>-7.8900000000000006</v>
      </c>
    </row>
    <row r="24" spans="1:7">
      <c r="A24" s="15" t="s">
        <v>51</v>
      </c>
      <c r="B24" s="15">
        <v>65.81</v>
      </c>
      <c r="C24" s="36">
        <v>84</v>
      </c>
      <c r="D24" s="11">
        <f t="shared" si="0"/>
        <v>18.189999999999998</v>
      </c>
      <c r="E24" s="15">
        <v>73.25</v>
      </c>
      <c r="F24" s="15">
        <v>82.6</v>
      </c>
      <c r="G24" s="11">
        <f t="shared" si="1"/>
        <v>9.3499999999999943</v>
      </c>
    </row>
    <row r="25" spans="1:7">
      <c r="A25" s="28" t="s">
        <v>52</v>
      </c>
      <c r="B25" s="28"/>
      <c r="C25" s="29">
        <v>81.3</v>
      </c>
      <c r="D25" s="11">
        <f t="shared" si="0"/>
        <v>81.3</v>
      </c>
      <c r="E25" s="28"/>
      <c r="F25" s="28">
        <v>5.88</v>
      </c>
      <c r="G25" s="11">
        <f t="shared" si="1"/>
        <v>5.88</v>
      </c>
    </row>
    <row r="26" spans="1:7">
      <c r="A26" s="20" t="s">
        <v>53</v>
      </c>
      <c r="B26" s="20">
        <v>100</v>
      </c>
      <c r="C26" s="30">
        <v>100</v>
      </c>
      <c r="D26" s="11">
        <f t="shared" si="0"/>
        <v>0</v>
      </c>
      <c r="E26" s="20">
        <v>0.13</v>
      </c>
      <c r="F26" s="20">
        <v>0.14000000000000001</v>
      </c>
      <c r="G26" s="11">
        <f t="shared" si="1"/>
        <v>1.0000000000000009E-2</v>
      </c>
    </row>
    <row r="27" spans="1:7" ht="13.2">
      <c r="A27" s="20" t="s">
        <v>54</v>
      </c>
      <c r="B27" s="20">
        <v>100</v>
      </c>
      <c r="C27" s="30">
        <v>100</v>
      </c>
      <c r="D27" s="11">
        <f t="shared" si="0"/>
        <v>0</v>
      </c>
      <c r="E27" s="20">
        <v>90.02</v>
      </c>
      <c r="F27" s="20">
        <v>90.83</v>
      </c>
      <c r="G27" s="11">
        <f t="shared" si="1"/>
        <v>0.81000000000000227</v>
      </c>
    </row>
    <row r="28" spans="1:7" ht="13.2">
      <c r="A28" s="28" t="s">
        <v>55</v>
      </c>
      <c r="B28" s="28"/>
      <c r="C28" s="29">
        <v>100</v>
      </c>
      <c r="D28" s="11">
        <f t="shared" si="0"/>
        <v>100</v>
      </c>
      <c r="E28" s="28"/>
      <c r="F28" s="28">
        <v>-5.56</v>
      </c>
      <c r="G28" s="11">
        <f t="shared" si="1"/>
        <v>-5.56</v>
      </c>
    </row>
    <row r="29" spans="1:7" ht="13.2">
      <c r="A29" s="20" t="s">
        <v>56</v>
      </c>
      <c r="B29" s="20">
        <v>78.5</v>
      </c>
      <c r="C29" s="30">
        <v>100</v>
      </c>
      <c r="D29" s="11">
        <f t="shared" si="0"/>
        <v>21.5</v>
      </c>
      <c r="E29" s="20">
        <v>77.849999999999994</v>
      </c>
      <c r="F29" s="20">
        <v>81.69</v>
      </c>
      <c r="G29" s="11">
        <f t="shared" si="1"/>
        <v>3.8400000000000034</v>
      </c>
    </row>
    <row r="30" spans="1:7" ht="13.2">
      <c r="A30" s="20" t="s">
        <v>57</v>
      </c>
      <c r="B30" s="24">
        <v>87.66</v>
      </c>
      <c r="C30" s="33">
        <v>86.8</v>
      </c>
      <c r="D30" s="11">
        <f t="shared" si="0"/>
        <v>-0.85999999999999943</v>
      </c>
      <c r="E30" s="20">
        <v>17.190000000000001</v>
      </c>
      <c r="F30" s="20">
        <v>17.28</v>
      </c>
      <c r="G30" s="11">
        <f t="shared" si="1"/>
        <v>8.9999999999999858E-2</v>
      </c>
    </row>
    <row r="31" spans="1:7" ht="13.2">
      <c r="A31" s="23" t="s">
        <v>58</v>
      </c>
      <c r="B31" s="24">
        <v>87.66</v>
      </c>
      <c r="C31" s="33">
        <v>86.8</v>
      </c>
      <c r="D31" s="11">
        <f t="shared" si="0"/>
        <v>-0.85999999999999943</v>
      </c>
      <c r="E31" s="23">
        <v>18.89</v>
      </c>
      <c r="F31" s="23">
        <v>18.09</v>
      </c>
      <c r="G31" s="11">
        <f t="shared" si="1"/>
        <v>-0.80000000000000071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2023punteggi e posizione</vt:lpstr>
      <vt:lpstr>Foglio9</vt:lpstr>
      <vt:lpstr>'2023punteggi e posizione'!Area_stampa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Silvia Vigna</cp:lastModifiedBy>
  <cp:lastPrinted>2025-03-14T09:59:27Z</cp:lastPrinted>
  <dcterms:modified xsi:type="dcterms:W3CDTF">2025-03-14T09:59:53Z</dcterms:modified>
</cp:coreProperties>
</file>